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Сесії 2021\Сесія жовтень\"/>
    </mc:Choice>
  </mc:AlternateContent>
  <bookViews>
    <workbookView xWindow="0" yWindow="0" windowWidth="24000" windowHeight="9180" tabRatio="599"/>
  </bookViews>
  <sheets>
    <sheet name="дод.7" sheetId="1" r:id="rId1"/>
  </sheets>
  <definedNames>
    <definedName name="_xlnm.Print_Area" localSheetId="0">дод.7!$A$1:$J$27</definedName>
  </definedNames>
  <calcPr calcId="162913"/>
</workbook>
</file>

<file path=xl/calcChain.xml><?xml version="1.0" encoding="utf-8"?>
<calcChain xmlns="http://schemas.openxmlformats.org/spreadsheetml/2006/main">
  <c r="I15" i="1" l="1"/>
  <c r="J15" i="1"/>
  <c r="H15" i="1"/>
  <c r="G13" i="1" l="1"/>
  <c r="G21" i="1" l="1"/>
  <c r="H19" i="1"/>
  <c r="I19" i="1"/>
  <c r="J19" i="1"/>
  <c r="G16" i="1" l="1"/>
  <c r="H8" i="1" l="1"/>
  <c r="G12" i="1"/>
  <c r="J18" i="1" l="1"/>
  <c r="I18" i="1"/>
  <c r="H18" i="1"/>
  <c r="G20" i="1"/>
  <c r="G18" i="1" l="1"/>
  <c r="G19" i="1"/>
  <c r="G10" i="1" l="1"/>
  <c r="G11" i="1"/>
  <c r="G14" i="1"/>
  <c r="G15" i="1" l="1"/>
  <c r="G17" i="1"/>
  <c r="G9" i="1"/>
  <c r="G8" i="1" s="1"/>
  <c r="I8" i="1"/>
  <c r="J8" i="1"/>
  <c r="I23" i="1"/>
  <c r="G24" i="1"/>
  <c r="H23" i="1"/>
  <c r="H22" i="1" s="1"/>
  <c r="H25" i="1" s="1"/>
  <c r="G23" i="1" l="1"/>
  <c r="G22" i="1" s="1"/>
  <c r="G25" i="1" s="1"/>
  <c r="I22" i="1"/>
  <c r="I25" i="1" s="1"/>
  <c r="J23" i="1"/>
  <c r="J22" i="1" s="1"/>
  <c r="J25" i="1" s="1"/>
</calcChain>
</file>

<file path=xl/sharedStrings.xml><?xml version="1.0" encoding="utf-8"?>
<sst xmlns="http://schemas.openxmlformats.org/spreadsheetml/2006/main" count="95" uniqueCount="75">
  <si>
    <t>Загальний фонд</t>
  </si>
  <si>
    <t>Спеціальний фонд</t>
  </si>
  <si>
    <t>0620</t>
  </si>
  <si>
    <t>0200000</t>
  </si>
  <si>
    <t>1090</t>
  </si>
  <si>
    <t>Інші заходи у сфері соціального захисту і соціального забезпечення</t>
  </si>
  <si>
    <t>0216030</t>
  </si>
  <si>
    <t>Організація благоустрою населених пунктів</t>
  </si>
  <si>
    <t>0218340</t>
  </si>
  <si>
    <t>0540</t>
  </si>
  <si>
    <t>Природоохоронні заходи за рахунок цільових фондів</t>
  </si>
  <si>
    <t>0600000</t>
  </si>
  <si>
    <t>0610000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</si>
  <si>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</si>
  <si>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</si>
  <si>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</si>
  <si>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</si>
  <si>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</si>
  <si>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</si>
  <si>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</si>
  <si>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</si>
  <si>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</si>
  <si>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>(грн)</t>
  </si>
  <si>
    <t>Х</t>
  </si>
  <si>
    <t>УСЬОГО</t>
  </si>
  <si>
    <t>(код бюджету)</t>
  </si>
  <si>
    <t>Секретар ради</t>
  </si>
  <si>
    <t xml:space="preserve"> Розподіл витрат бюджету об'єднаної територіальної громади на реалізацію місцевих/регіональних програм у 2021 році</t>
  </si>
  <si>
    <t>0453300000</t>
  </si>
  <si>
    <t>0213242</t>
  </si>
  <si>
    <t>Сільська програма "Щодо благоустрою та поліпшення санітарного стану населених пунктів Новопавлівської сільської ради на 2018-2021 роки"</t>
  </si>
  <si>
    <t xml:space="preserve">Рішення №553-27/VII від 15.12.2017р. </t>
  </si>
  <si>
    <t>Програма екології навколишнього середовища населених пунктів Новопавлівської сільської ради на 2017-2022 роки</t>
  </si>
  <si>
    <t xml:space="preserve">Рішення №311-18/VII від 14.04.2017р. </t>
  </si>
  <si>
    <r>
      <t xml:space="preserve">Відділ освіти, молоді та спорту виконавчого комітету Новопавлівської сільської ради </t>
    </r>
    <r>
      <rPr>
        <b/>
        <i/>
        <sz val="11"/>
        <rFont val="Times New Roman"/>
        <family val="1"/>
        <charset val="204"/>
      </rPr>
      <t>(головний розпорядник)</t>
    </r>
  </si>
  <si>
    <r>
      <t xml:space="preserve">Відділ освіти, молоді та спорту виконавчого комітету Новопавлівської сільської ради  </t>
    </r>
    <r>
      <rPr>
        <b/>
        <i/>
        <sz val="11"/>
        <rFont val="Times New Roman"/>
        <family val="1"/>
        <charset val="204"/>
      </rPr>
      <t>(відповідальний виконавець)</t>
    </r>
  </si>
  <si>
    <t>0921</t>
  </si>
  <si>
    <t>0213032</t>
  </si>
  <si>
    <t>1070</t>
  </si>
  <si>
    <t>Надання пільг окремим категоріямгромадян з оплати послуг звязку</t>
  </si>
  <si>
    <t>0213035</t>
  </si>
  <si>
    <t>Компенсаційні виплати за пільговий проїзд окремих категорій громадян на залізничному транспорті</t>
  </si>
  <si>
    <t>0213160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</si>
  <si>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</si>
  <si>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</si>
  <si>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0611021</t>
  </si>
  <si>
    <t>1021</t>
  </si>
  <si>
    <t xml:space="preserve">Надання загальної середньої освіти закладами загальної середньої освіти </t>
  </si>
  <si>
    <t>Комплексна програма розвитку освіти на території Новопавлівської обєднаної тариторіальної громади (нова редакція)</t>
  </si>
  <si>
    <r>
      <t xml:space="preserve">Виконавчий комітет Новопавлівської сільської ради </t>
    </r>
    <r>
      <rPr>
        <b/>
        <i/>
        <sz val="11"/>
        <rFont val="Times New Roman"/>
        <family val="1"/>
        <charset val="204"/>
      </rPr>
      <t>(головний розпорядник)</t>
    </r>
  </si>
  <si>
    <t xml:space="preserve">Рішення №149-3/VIIІ від 25.02.2021р. </t>
  </si>
  <si>
    <t>Валентина КУТНЯ</t>
  </si>
  <si>
    <t>Комплексна Програма "По забезпеченню соціального захисту населення Новопавлівської сільської територіальної громади на 2021-2023 роки"</t>
  </si>
  <si>
    <t xml:space="preserve">Рішення №32-2/VІII від 24.12.2020р. </t>
  </si>
  <si>
    <t>0217130</t>
  </si>
  <si>
    <t>0421</t>
  </si>
  <si>
    <t>Здійснення заходів із землеустрою</t>
  </si>
  <si>
    <t>Програма охорони та раціонального використання земель на території Новопавлівської сільської територіальної громади на 2021 рік</t>
  </si>
  <si>
    <t xml:space="preserve">Рішення №146-3/VIІI від 25.02.2021р. </t>
  </si>
  <si>
    <t>3700000</t>
  </si>
  <si>
    <t>3710000</t>
  </si>
  <si>
    <t>3719800</t>
  </si>
  <si>
    <t>Орган з питань фінансів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</si>
  <si>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</si>
  <si>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</si>
  <si>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щодо запобігання виникненню надзвичайних ситуацій, оперативного реагування на них та забезпечення пожежної безпеки на території Новопавлівської сільської ради на 2021 рік</t>
  </si>
  <si>
    <t xml:space="preserve">Рішення №269-5/VІII від 15.04.2021р. </t>
  </si>
  <si>
    <t>0213050</t>
  </si>
  <si>
    <t>Пільгове медичне обслуговування осіб, які постраждали внаслідок Чорнобильської катастрофи</t>
  </si>
  <si>
    <t>Додаток № 6
до рішення сільської ради від 29.10.2021р. №127-р</t>
  </si>
  <si>
    <t>Районна Програма з профілактики злочинності на території Новопавлівської сільської ради Синельниківського району</t>
  </si>
  <si>
    <t>Рішення №531-11/VIII від 29.10.2021р.</t>
  </si>
  <si>
    <t>0213140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</si>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</sst>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0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5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85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3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4" fillId="11" borderId="1" applyNumberFormat="0" applyAlignment="0" applyProtection="0"/>
    <xf numFmtId="0" fontId="4" fillId="6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top"/>
    </xf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9" fillId="22" borderId="1" applyNumberFormat="0" applyAlignment="0" applyProtection="0"/>
    <xf numFmtId="0" fontId="3" fillId="0" borderId="0"/>
    <xf numFmtId="0" fontId="37" fillId="0" borderId="0"/>
    <xf numFmtId="0" fontId="14" fillId="0" borderId="9" applyNumberFormat="0" applyFill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9" borderId="10" applyNumberFormat="0" applyFont="0" applyAlignment="0" applyProtection="0"/>
    <xf numFmtId="0" fontId="22" fillId="9" borderId="10" applyNumberFormat="0" applyFont="0" applyAlignment="0" applyProtection="0"/>
    <xf numFmtId="0" fontId="5" fillId="22" borderId="2" applyNumberFormat="0" applyAlignment="0" applyProtection="0"/>
    <xf numFmtId="0" fontId="23" fillId="0" borderId="11" applyNumberFormat="0" applyFill="0" applyAlignment="0" applyProtection="0"/>
    <xf numFmtId="0" fontId="24" fillId="11" borderId="0" applyNumberFormat="0" applyBorder="0" applyAlignment="0" applyProtection="0"/>
    <xf numFmtId="0" fontId="25" fillId="0" borderId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3" borderId="0" applyNumberFormat="0" applyBorder="0" applyAlignment="0" applyProtection="0"/>
  </cellStyleXfs>
  <cellXfs count="83">
    <xf numFmtId="0" fontId="0" fillId="0" borderId="0" xfId="0"/>
    <xf numFmtId="0" fontId="26" fillId="0" borderId="0" xfId="0" applyNumberFormat="1" applyFont="1" applyFill="1" applyAlignment="1" applyProtection="1"/>
    <xf numFmtId="0" fontId="27" fillId="0" borderId="0" xfId="0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justify" vertical="center" wrapText="1"/>
    </xf>
    <xf numFmtId="0" fontId="27" fillId="0" borderId="0" xfId="0" applyNumberFormat="1" applyFont="1" applyFill="1" applyAlignment="1" applyProtection="1"/>
    <xf numFmtId="0" fontId="27" fillId="0" borderId="0" xfId="0" applyFont="1" applyFill="1"/>
    <xf numFmtId="164" fontId="27" fillId="0" borderId="0" xfId="0" applyNumberFormat="1" applyFont="1" applyFill="1" applyAlignment="1" applyProtection="1"/>
    <xf numFmtId="0" fontId="30" fillId="0" borderId="0" xfId="0" applyNumberFormat="1" applyFont="1" applyFill="1" applyAlignment="1" applyProtection="1"/>
    <xf numFmtId="0" fontId="27" fillId="0" borderId="0" xfId="0" applyFont="1" applyFill="1" applyBorder="1"/>
    <xf numFmtId="0" fontId="28" fillId="0" borderId="12" xfId="0" applyNumberFormat="1" applyFont="1" applyFill="1" applyBorder="1" applyAlignment="1" applyProtection="1">
      <alignment horizontal="center"/>
    </xf>
    <xf numFmtId="0" fontId="27" fillId="23" borderId="0" xfId="0" applyFont="1" applyFill="1" applyBorder="1"/>
    <xf numFmtId="0" fontId="27" fillId="23" borderId="0" xfId="0" applyFont="1" applyFill="1"/>
    <xf numFmtId="49" fontId="28" fillId="0" borderId="13" xfId="0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justify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justify" vertical="center" wrapText="1"/>
    </xf>
    <xf numFmtId="0" fontId="27" fillId="0" borderId="13" xfId="0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justify" vertical="center" wrapText="1"/>
    </xf>
    <xf numFmtId="164" fontId="27" fillId="0" borderId="0" xfId="0" applyNumberFormat="1" applyFont="1" applyFill="1"/>
    <xf numFmtId="0" fontId="28" fillId="0" borderId="13" xfId="0" applyFont="1" applyFill="1" applyBorder="1" applyAlignment="1">
      <alignment horizontal="center" vertical="center" wrapText="1"/>
    </xf>
    <xf numFmtId="0" fontId="28" fillId="0" borderId="0" xfId="0" applyNumberFormat="1" applyFont="1" applyFill="1" applyAlignment="1" applyProtection="1"/>
    <xf numFmtId="0" fontId="28" fillId="0" borderId="13" xfId="0" applyFont="1" applyFill="1" applyBorder="1" applyAlignment="1">
      <alignment vertical="center" wrapText="1"/>
    </xf>
    <xf numFmtId="0" fontId="28" fillId="0" borderId="0" xfId="0" applyFont="1" applyFill="1"/>
    <xf numFmtId="164" fontId="28" fillId="0" borderId="0" xfId="0" applyNumberFormat="1" applyFont="1" applyFill="1"/>
    <xf numFmtId="164" fontId="32" fillId="0" borderId="0" xfId="0" applyNumberFormat="1" applyFont="1" applyBorder="1" applyAlignment="1">
      <alignment vertical="justify"/>
    </xf>
    <xf numFmtId="164" fontId="33" fillId="0" borderId="0" xfId="0" applyNumberFormat="1" applyFont="1" applyBorder="1" applyAlignment="1">
      <alignment vertical="justify"/>
    </xf>
    <xf numFmtId="0" fontId="27" fillId="0" borderId="0" xfId="0" applyNumberFormat="1" applyFont="1" applyFill="1" applyBorder="1" applyAlignment="1" applyProtection="1">
      <alignment vertical="center" wrapText="1"/>
    </xf>
    <xf numFmtId="4" fontId="26" fillId="0" borderId="0" xfId="0" applyNumberFormat="1" applyFont="1" applyFill="1" applyAlignment="1" applyProtection="1"/>
    <xf numFmtId="2" fontId="27" fillId="0" borderId="0" xfId="0" applyNumberFormat="1" applyFont="1" applyFill="1"/>
    <xf numFmtId="0" fontId="35" fillId="0" borderId="13" xfId="0" applyFont="1" applyFill="1" applyBorder="1" applyAlignment="1">
      <alignment vertical="center" wrapText="1"/>
    </xf>
    <xf numFmtId="4" fontId="28" fillId="0" borderId="0" xfId="60" applyNumberFormat="1" applyFont="1" applyFill="1" applyBorder="1" applyAlignment="1">
      <alignment vertical="center"/>
    </xf>
    <xf numFmtId="0" fontId="35" fillId="0" borderId="13" xfId="0" applyFont="1" applyBorder="1" applyAlignment="1">
      <alignment horizontal="center" vertical="center" wrapText="1"/>
    </xf>
    <xf numFmtId="49" fontId="31" fillId="0" borderId="14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9" fontId="29" fillId="0" borderId="14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28" fillId="0" borderId="13" xfId="0" applyNumberFormat="1" applyFont="1" applyFill="1" applyBorder="1" applyAlignment="1" applyProtection="1">
      <alignment horizontal="center" vertical="top"/>
    </xf>
    <xf numFmtId="0" fontId="27" fillId="0" borderId="13" xfId="0" applyNumberFormat="1" applyFont="1" applyFill="1" applyBorder="1" applyAlignment="1" applyProtection="1">
      <alignment horizontal="center" vertical="center"/>
    </xf>
    <xf numFmtId="0" fontId="27" fillId="23" borderId="0" xfId="0" applyFont="1" applyFill="1" applyBorder="1" applyAlignment="1">
      <alignment horizontal="center"/>
    </xf>
    <xf numFmtId="0" fontId="27" fillId="23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0" fillId="0" borderId="0" xfId="0" applyAlignment="1"/>
    <xf numFmtId="0" fontId="34" fillId="0" borderId="0" xfId="0" applyNumberFormat="1" applyFont="1" applyFill="1" applyBorder="1" applyAlignment="1" applyProtection="1">
      <alignment horizontal="center" vertical="top" wrapText="1"/>
    </xf>
    <xf numFmtId="2" fontId="27" fillId="0" borderId="13" xfId="60" applyNumberFormat="1" applyFont="1" applyFill="1" applyBorder="1" applyAlignment="1">
      <alignment horizontal="center" vertical="top" wrapText="1"/>
    </xf>
    <xf numFmtId="0" fontId="22" fillId="0" borderId="0" xfId="0" applyFont="1" applyAlignment="1"/>
    <xf numFmtId="2" fontId="27" fillId="0" borderId="13" xfId="60" applyNumberFormat="1" applyFont="1" applyFill="1" applyBorder="1" applyAlignment="1">
      <alignment horizontal="center" vertical="center"/>
    </xf>
    <xf numFmtId="2" fontId="27" fillId="0" borderId="13" xfId="0" applyNumberFormat="1" applyFont="1" applyFill="1" applyBorder="1" applyAlignment="1">
      <alignment horizontal="center" vertical="center"/>
    </xf>
    <xf numFmtId="2" fontId="28" fillId="0" borderId="13" xfId="60" applyNumberFormat="1" applyFont="1" applyFill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2" fontId="28" fillId="0" borderId="13" xfId="60" applyNumberFormat="1" applyFont="1" applyFill="1" applyBorder="1" applyAlignment="1">
      <alignment horizontal="center" wrapText="1"/>
    </xf>
    <xf numFmtId="0" fontId="28" fillId="0" borderId="0" xfId="0" applyFont="1" applyFill="1" applyAlignment="1">
      <alignment vertical="center"/>
    </xf>
    <xf numFmtId="2" fontId="28" fillId="0" borderId="13" xfId="0" applyNumberFormat="1" applyFont="1" applyBorder="1" applyAlignment="1">
      <alignment horizontal="center" vertical="center"/>
    </xf>
    <xf numFmtId="49" fontId="31" fillId="24" borderId="14" xfId="0" applyNumberFormat="1" applyFont="1" applyFill="1" applyBorder="1" applyAlignment="1">
      <alignment horizontal="center" vertical="center" wrapText="1"/>
    </xf>
    <xf numFmtId="49" fontId="28" fillId="24" borderId="13" xfId="0" applyNumberFormat="1" applyFont="1" applyFill="1" applyBorder="1" applyAlignment="1">
      <alignment horizontal="center" vertical="center" wrapText="1"/>
    </xf>
    <xf numFmtId="0" fontId="28" fillId="24" borderId="13" xfId="0" applyFont="1" applyFill="1" applyBorder="1" applyAlignment="1">
      <alignment horizontal="justify" vertical="center" wrapText="1"/>
    </xf>
    <xf numFmtId="0" fontId="36" fillId="24" borderId="13" xfId="0" applyFont="1" applyFill="1" applyBorder="1" applyAlignment="1">
      <alignment vertical="center" wrapText="1"/>
    </xf>
    <xf numFmtId="2" fontId="28" fillId="24" borderId="13" xfId="0" applyNumberFormat="1" applyFont="1" applyFill="1" applyBorder="1" applyAlignment="1">
      <alignment horizontal="center" wrapText="1"/>
    </xf>
    <xf numFmtId="2" fontId="28" fillId="24" borderId="13" xfId="60" applyNumberFormat="1" applyFont="1" applyFill="1" applyBorder="1" applyAlignment="1">
      <alignment horizontal="center" vertical="center"/>
    </xf>
    <xf numFmtId="164" fontId="28" fillId="24" borderId="0" xfId="0" applyNumberFormat="1" applyFont="1" applyFill="1"/>
    <xf numFmtId="0" fontId="28" fillId="24" borderId="0" xfId="0" applyFont="1" applyFill="1"/>
    <xf numFmtId="49" fontId="28" fillId="24" borderId="14" xfId="0" applyNumberFormat="1" applyFont="1" applyFill="1" applyBorder="1" applyAlignment="1">
      <alignment horizontal="center" vertical="center" wrapText="1"/>
    </xf>
    <xf numFmtId="0" fontId="28" fillId="24" borderId="13" xfId="0" applyFont="1" applyFill="1" applyBorder="1" applyAlignment="1">
      <alignment horizontal="center" vertical="center" wrapText="1"/>
    </xf>
    <xf numFmtId="0" fontId="38" fillId="0" borderId="0" xfId="0" applyFont="1"/>
    <xf numFmtId="0" fontId="39" fillId="24" borderId="13" xfId="70" applyFont="1" applyFill="1" applyBorder="1" applyAlignment="1">
      <alignment vertical="center" wrapText="1"/>
    </xf>
    <xf numFmtId="49" fontId="0" fillId="0" borderId="12" xfId="0" applyNumberFormat="1" applyBorder="1" applyAlignment="1">
      <alignment horizontal="center"/>
    </xf>
    <xf numFmtId="0" fontId="27" fillId="25" borderId="0" xfId="0" applyFont="1" applyFill="1"/>
    <xf numFmtId="4" fontId="30" fillId="0" borderId="13" xfId="0" quotePrefix="1" applyNumberFormat="1" applyFont="1" applyBorder="1" applyAlignment="1">
      <alignment vertical="center" wrapText="1"/>
    </xf>
    <xf numFmtId="2" fontId="28" fillId="0" borderId="13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Alignment="1"/>
    <xf numFmtId="0" fontId="35" fillId="0" borderId="0" xfId="0" applyNumberFormat="1" applyFont="1" applyFill="1" applyAlignment="1" applyProtection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8" fillId="0" borderId="13" xfId="0" applyNumberFormat="1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</cellXfs>
  <cellStyles count="85"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Normal_meresha_07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Акцентування1" xfId="26"/>
    <cellStyle name="Акцентування2" xfId="27"/>
    <cellStyle name="Акцентування3" xfId="28"/>
    <cellStyle name="Акцентування4" xfId="29"/>
    <cellStyle name="Акцентування5" xfId="30"/>
    <cellStyle name="Акцентування6" xfId="31"/>
    <cellStyle name="Ввід" xfId="32"/>
    <cellStyle name="Ввод " xfId="33" builtinId="20" customBuiltin="1"/>
    <cellStyle name="Вывод" xfId="34" builtinId="21" customBuiltin="1"/>
    <cellStyle name="Вычисление" xfId="35" builtinId="22" customBuiltin="1"/>
    <cellStyle name="Добре" xfId="36"/>
    <cellStyle name="Заголовок 1" xfId="37" builtinId="16" customBuiltin="1"/>
    <cellStyle name="Заголовок 2" xfId="38" builtinId="17" customBuiltin="1"/>
    <cellStyle name="Заголовок 3" xfId="39" builtinId="18" customBuiltin="1"/>
    <cellStyle name="Заголовок 4" xfId="40" builtinId="19" customBuiltin="1"/>
    <cellStyle name="Звичайний 10" xfId="41"/>
    <cellStyle name="Звичайний 11" xfId="42"/>
    <cellStyle name="Звичайний 12" xfId="43"/>
    <cellStyle name="Звичайний 13" xfId="44"/>
    <cellStyle name="Звичайний 14" xfId="45"/>
    <cellStyle name="Звичайний 15" xfId="46"/>
    <cellStyle name="Звичайний 16" xfId="47"/>
    <cellStyle name="Звичайний 17" xfId="48"/>
    <cellStyle name="Звичайний 18" xfId="49"/>
    <cellStyle name="Звичайний 19" xfId="50"/>
    <cellStyle name="Звичайний 2" xfId="51"/>
    <cellStyle name="Звичайний 20" xfId="52"/>
    <cellStyle name="Звичайний 3" xfId="53"/>
    <cellStyle name="Звичайний 4" xfId="54"/>
    <cellStyle name="Звичайний 5" xfId="55"/>
    <cellStyle name="Звичайний 6" xfId="56"/>
    <cellStyle name="Звичайний 7" xfId="57"/>
    <cellStyle name="Звичайний 8" xfId="58"/>
    <cellStyle name="Звичайний 9" xfId="59"/>
    <cellStyle name="Звичайний_Додаток _ 3 зм_ни 4575" xfId="60"/>
    <cellStyle name="Зв'язана клітинка" xfId="61"/>
    <cellStyle name="Итог" xfId="62" builtinId="25" customBuiltin="1"/>
    <cellStyle name="Контрольна клітинка" xfId="63"/>
    <cellStyle name="Контрольная ячейка" xfId="64" builtinId="23" customBuiltin="1"/>
    <cellStyle name="Назва" xfId="65"/>
    <cellStyle name="Название" xfId="66" builtinId="15" customBuiltin="1"/>
    <cellStyle name="Нейтральный" xfId="67" builtinId="28" customBuiltin="1"/>
    <cellStyle name="Обчислення" xfId="68"/>
    <cellStyle name="Обычный" xfId="0" builtinId="0"/>
    <cellStyle name="Обычный 2" xfId="69"/>
    <cellStyle name="Обычный 8" xfId="70"/>
    <cellStyle name="Підсумок" xfId="71"/>
    <cellStyle name="Плохой" xfId="72" builtinId="27" customBuiltin="1"/>
    <cellStyle name="Поганий" xfId="73"/>
    <cellStyle name="Пояснение" xfId="74" builtinId="53" customBuiltin="1"/>
    <cellStyle name="Примечание" xfId="75" builtinId="10" customBuiltin="1"/>
    <cellStyle name="Примітка" xfId="76"/>
    <cellStyle name="Результат" xfId="77"/>
    <cellStyle name="Связанная ячейка" xfId="78" builtinId="24" customBuiltin="1"/>
    <cellStyle name="Середній" xfId="79"/>
    <cellStyle name="Стиль 1" xfId="80"/>
    <cellStyle name="Текст попередження" xfId="81"/>
    <cellStyle name="Текст пояснення" xfId="82"/>
    <cellStyle name="Текст предупреждения" xfId="83" builtinId="11" customBuiltin="1"/>
    <cellStyle name="Хороший" xfId="8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31"/>
  <sheetViews>
    <sheetView tabSelected="1" view="pageBreakPreview" topLeftCell="C9" zoomScaleSheetLayoutView="100" workbookViewId="0">
      <selection activeCell="I16" sqref="I16"/>
    </sheetView>
  </sheetViews>
  <sheetFormatPr defaultColWidth="8" defaultRowHeight="15" x14ac:dyDescent="0.25"/>
  <cols>
    <col min="1" max="1" width="16.5" style="5" customWidth="1"/>
    <col min="2" max="2" width="15.5" style="5" customWidth="1"/>
    <col min="3" max="3" width="17.83203125" style="5" customWidth="1"/>
    <col min="4" max="4" width="60.5" style="5" customWidth="1"/>
    <col min="5" max="5" width="84" style="8" customWidth="1"/>
    <col min="6" max="6" width="19" style="5" customWidth="1"/>
    <col min="7" max="7" width="16.1640625" style="5" customWidth="1"/>
    <col min="8" max="8" width="18.5" style="5" customWidth="1"/>
    <col min="9" max="9" width="14.83203125" style="6" customWidth="1"/>
    <col min="10" max="10" width="16.6640625" style="6" customWidth="1"/>
    <col min="11" max="11" width="12.6640625" style="6" customWidth="1"/>
    <col min="12" max="12" width="15.6640625" style="6" customWidth="1"/>
    <col min="13" max="13" width="15.83203125" style="6" customWidth="1"/>
    <col min="14" max="16384" width="8" style="6"/>
  </cols>
  <sheetData>
    <row r="1" spans="1:18" ht="77.25" customHeight="1" x14ac:dyDescent="0.25">
      <c r="C1" s="7"/>
      <c r="G1" s="75" t="s">
        <v>69</v>
      </c>
      <c r="H1" s="75"/>
      <c r="I1" s="75"/>
      <c r="J1" s="75"/>
      <c r="K1"/>
    </row>
    <row r="2" spans="1:18" ht="45" customHeight="1" x14ac:dyDescent="0.25">
      <c r="A2" s="73" t="s">
        <v>27</v>
      </c>
      <c r="B2" s="73"/>
      <c r="C2" s="73"/>
      <c r="D2" s="73"/>
      <c r="E2" s="73"/>
      <c r="F2" s="73"/>
      <c r="G2" s="73"/>
      <c r="H2" s="73"/>
      <c r="I2" s="74"/>
      <c r="J2" s="74"/>
      <c r="K2"/>
      <c r="L2" s="9"/>
      <c r="M2" s="9"/>
      <c r="N2" s="9"/>
    </row>
    <row r="3" spans="1:18" ht="19.5" customHeight="1" x14ac:dyDescent="0.25">
      <c r="A3" s="69" t="s">
        <v>28</v>
      </c>
      <c r="B3" s="47"/>
      <c r="C3" s="47"/>
      <c r="D3" s="47"/>
      <c r="E3" s="47"/>
      <c r="F3" s="47"/>
      <c r="G3" s="47"/>
      <c r="H3" s="47"/>
      <c r="I3" s="46"/>
      <c r="J3" s="46"/>
      <c r="K3"/>
      <c r="L3" s="9"/>
      <c r="M3" s="9"/>
      <c r="N3" s="9"/>
    </row>
    <row r="4" spans="1:18" ht="22.5" customHeight="1" x14ac:dyDescent="0.25">
      <c r="A4" s="67" t="s">
        <v>25</v>
      </c>
      <c r="B4" s="47"/>
      <c r="C4" s="47"/>
      <c r="D4" s="47"/>
      <c r="E4" s="47"/>
      <c r="F4" s="47"/>
      <c r="G4" s="47"/>
      <c r="H4" s="47"/>
      <c r="I4" s="46"/>
      <c r="J4" s="49" t="s">
        <v>22</v>
      </c>
      <c r="K4"/>
      <c r="L4" s="9"/>
      <c r="M4" s="9"/>
      <c r="N4" s="9"/>
    </row>
    <row r="5" spans="1:18" ht="38.25" customHeight="1" x14ac:dyDescent="0.25">
      <c r="A5" s="78" t="s">
        <v>13</v>
      </c>
      <c r="B5" s="80" t="s">
        <v>14</v>
      </c>
      <c r="C5" s="80" t="s">
        <v>15</v>
      </c>
      <c r="D5" s="80" t="s">
        <v>16</v>
      </c>
      <c r="E5" s="80" t="s">
        <v>17</v>
      </c>
      <c r="F5" s="80" t="s">
        <v>18</v>
      </c>
      <c r="G5" s="80" t="s">
        <v>19</v>
      </c>
      <c r="H5" s="80" t="s">
        <v>0</v>
      </c>
      <c r="I5" s="82" t="s">
        <v>1</v>
      </c>
      <c r="J5" s="82"/>
      <c r="K5" s="11"/>
      <c r="L5" s="11"/>
      <c r="M5" s="11"/>
      <c r="N5" s="11"/>
      <c r="O5" s="12"/>
      <c r="P5" s="12"/>
      <c r="Q5" s="12"/>
      <c r="R5" s="12"/>
    </row>
    <row r="6" spans="1:18" ht="81" customHeight="1" x14ac:dyDescent="0.25">
      <c r="A6" s="79"/>
      <c r="B6" s="81"/>
      <c r="C6" s="81"/>
      <c r="D6" s="81"/>
      <c r="E6" s="81"/>
      <c r="F6" s="81"/>
      <c r="G6" s="81"/>
      <c r="H6" s="81"/>
      <c r="I6" s="34" t="s">
        <v>20</v>
      </c>
      <c r="J6" s="34" t="s">
        <v>21</v>
      </c>
      <c r="K6" s="11"/>
      <c r="L6" s="11"/>
      <c r="M6" s="11"/>
      <c r="N6" s="11"/>
      <c r="O6" s="12"/>
      <c r="P6" s="12"/>
      <c r="Q6" s="12"/>
      <c r="R6" s="12"/>
    </row>
    <row r="7" spans="1:18" s="45" customFormat="1" ht="13.5" customHeight="1" x14ac:dyDescent="0.25">
      <c r="A7" s="10">
        <v>1</v>
      </c>
      <c r="B7" s="39">
        <v>2</v>
      </c>
      <c r="C7" s="39">
        <v>3</v>
      </c>
      <c r="D7" s="39">
        <v>4</v>
      </c>
      <c r="E7" s="40">
        <v>5</v>
      </c>
      <c r="F7" s="39">
        <v>6</v>
      </c>
      <c r="G7" s="41">
        <v>7</v>
      </c>
      <c r="H7" s="42">
        <v>8</v>
      </c>
      <c r="I7" s="39">
        <v>9</v>
      </c>
      <c r="J7" s="39">
        <v>10</v>
      </c>
      <c r="K7" s="43"/>
      <c r="L7" s="43"/>
      <c r="M7" s="43"/>
      <c r="N7" s="43"/>
      <c r="O7" s="44"/>
      <c r="P7" s="44"/>
      <c r="Q7" s="44"/>
      <c r="R7" s="44"/>
    </row>
    <row r="8" spans="1:18" s="55" customFormat="1" ht="29.25" x14ac:dyDescent="0.2">
      <c r="A8" s="35" t="s">
        <v>3</v>
      </c>
      <c r="B8" s="13"/>
      <c r="C8" s="13"/>
      <c r="D8" s="14" t="s">
        <v>49</v>
      </c>
      <c r="E8" s="53"/>
      <c r="F8" s="54"/>
      <c r="G8" s="52">
        <f>SUM(G9:G17)</f>
        <v>4912488.62</v>
      </c>
      <c r="H8" s="52">
        <f>SUM(H9:H17)</f>
        <v>3742231.62</v>
      </c>
      <c r="I8" s="52">
        <f>SUM(I9:I17)</f>
        <v>1170257</v>
      </c>
      <c r="J8" s="52">
        <f>SUM(J9:J17)</f>
        <v>1164257</v>
      </c>
    </row>
    <row r="9" spans="1:18" s="70" customFormat="1" ht="45" customHeight="1" x14ac:dyDescent="0.25">
      <c r="A9" s="37" t="s">
        <v>29</v>
      </c>
      <c r="B9" s="15">
        <v>3242</v>
      </c>
      <c r="C9" s="16" t="s">
        <v>4</v>
      </c>
      <c r="D9" s="17" t="s">
        <v>5</v>
      </c>
      <c r="E9" s="32" t="s">
        <v>52</v>
      </c>
      <c r="F9" s="48" t="s">
        <v>50</v>
      </c>
      <c r="G9" s="50">
        <f>H9+I9</f>
        <v>515000</v>
      </c>
      <c r="H9" s="50">
        <v>515000</v>
      </c>
      <c r="I9" s="51">
        <v>0</v>
      </c>
      <c r="J9" s="51">
        <v>0</v>
      </c>
    </row>
    <row r="10" spans="1:18" ht="43.5" customHeight="1" x14ac:dyDescent="0.25">
      <c r="A10" s="37" t="s">
        <v>37</v>
      </c>
      <c r="B10" s="15">
        <v>3032</v>
      </c>
      <c r="C10" s="16" t="s">
        <v>38</v>
      </c>
      <c r="D10" s="17" t="s">
        <v>39</v>
      </c>
      <c r="E10" s="32" t="s">
        <v>52</v>
      </c>
      <c r="F10" s="48" t="s">
        <v>50</v>
      </c>
      <c r="G10" s="50">
        <f t="shared" ref="G10:G14" si="0">H10+I10</f>
        <v>5000</v>
      </c>
      <c r="H10" s="50">
        <v>5000</v>
      </c>
      <c r="I10" s="51">
        <v>0</v>
      </c>
      <c r="J10" s="51">
        <v>0</v>
      </c>
    </row>
    <row r="11" spans="1:18" ht="45.75" customHeight="1" x14ac:dyDescent="0.25">
      <c r="A11" s="37" t="s">
        <v>40</v>
      </c>
      <c r="B11" s="15">
        <v>3035</v>
      </c>
      <c r="C11" s="16" t="s">
        <v>38</v>
      </c>
      <c r="D11" s="17" t="s">
        <v>41</v>
      </c>
      <c r="E11" s="32" t="s">
        <v>52</v>
      </c>
      <c r="F11" s="48" t="s">
        <v>50</v>
      </c>
      <c r="G11" s="50">
        <f t="shared" si="0"/>
        <v>5000</v>
      </c>
      <c r="H11" s="50">
        <v>5000</v>
      </c>
      <c r="I11" s="51">
        <v>0</v>
      </c>
      <c r="J11" s="51">
        <v>0</v>
      </c>
    </row>
    <row r="12" spans="1:18" ht="45.75" customHeight="1" x14ac:dyDescent="0.25">
      <c r="A12" s="37" t="s">
        <v>67</v>
      </c>
      <c r="B12" s="15">
        <v>3050</v>
      </c>
      <c r="C12" s="16" t="s">
        <v>38</v>
      </c>
      <c r="D12" s="17" t="s">
        <v>68</v>
      </c>
      <c r="E12" s="32" t="s">
        <v>52</v>
      </c>
      <c r="F12" s="48" t="s">
        <v>50</v>
      </c>
      <c r="G12" s="50">
        <f t="shared" si="0"/>
        <v>1300</v>
      </c>
      <c r="H12" s="50">
        <v>1300</v>
      </c>
      <c r="I12" s="51">
        <v>0</v>
      </c>
      <c r="J12" s="51">
        <v>0</v>
      </c>
    </row>
    <row r="13" spans="1:18" ht="63" customHeight="1" x14ac:dyDescent="0.25">
      <c r="A13" s="37" t="s">
        <v>72</v>
      </c>
      <c r="B13" s="15">
        <v>3140</v>
      </c>
      <c r="C13" s="16" t="s">
        <v>73</v>
      </c>
      <c r="D13" s="17" t="s">
        <v>74</v>
      </c>
      <c r="E13" s="32" t="s">
        <v>52</v>
      </c>
      <c r="F13" s="48" t="s">
        <v>50</v>
      </c>
      <c r="G13" s="50">
        <f t="shared" si="0"/>
        <v>182490</v>
      </c>
      <c r="H13" s="50">
        <v>182490</v>
      </c>
      <c r="I13" s="51">
        <v>0</v>
      </c>
      <c r="J13" s="51">
        <v>0</v>
      </c>
    </row>
    <row r="14" spans="1:18" ht="80.25" customHeight="1" x14ac:dyDescent="0.25">
      <c r="A14" s="37" t="s">
        <v>42</v>
      </c>
      <c r="B14" s="15">
        <v>3160</v>
      </c>
      <c r="C14" s="16" t="s">
        <v>43</v>
      </c>
      <c r="D14" s="17" t="s">
        <v>44</v>
      </c>
      <c r="E14" s="32" t="s">
        <v>52</v>
      </c>
      <c r="F14" s="48" t="s">
        <v>50</v>
      </c>
      <c r="G14" s="50">
        <f t="shared" si="0"/>
        <v>120000</v>
      </c>
      <c r="H14" s="50">
        <v>120000</v>
      </c>
      <c r="I14" s="51">
        <v>0</v>
      </c>
      <c r="J14" s="51">
        <v>0</v>
      </c>
    </row>
    <row r="15" spans="1:18" ht="45" customHeight="1" x14ac:dyDescent="0.25">
      <c r="A15" s="38" t="s">
        <v>6</v>
      </c>
      <c r="B15" s="18">
        <v>6030</v>
      </c>
      <c r="C15" s="19" t="s">
        <v>2</v>
      </c>
      <c r="D15" s="17" t="s">
        <v>7</v>
      </c>
      <c r="E15" s="32" t="s">
        <v>30</v>
      </c>
      <c r="F15" s="48" t="s">
        <v>31</v>
      </c>
      <c r="G15" s="50">
        <f t="shared" ref="G15:G17" si="1">H15+I15</f>
        <v>3980205.62</v>
      </c>
      <c r="H15" s="50">
        <f>2940948.62-125000</f>
        <v>2815948.62</v>
      </c>
      <c r="I15" s="51">
        <f>J15</f>
        <v>1164257</v>
      </c>
      <c r="J15" s="51">
        <f>1039257+125000</f>
        <v>1164257</v>
      </c>
    </row>
    <row r="16" spans="1:18" ht="45" customHeight="1" x14ac:dyDescent="0.25">
      <c r="A16" s="38" t="s">
        <v>54</v>
      </c>
      <c r="B16" s="18">
        <v>7130</v>
      </c>
      <c r="C16" s="19" t="s">
        <v>55</v>
      </c>
      <c r="D16" s="71" t="s">
        <v>56</v>
      </c>
      <c r="E16" s="32" t="s">
        <v>57</v>
      </c>
      <c r="F16" s="48" t="s">
        <v>58</v>
      </c>
      <c r="G16" s="50">
        <f>H16+I16</f>
        <v>97493</v>
      </c>
      <c r="H16" s="50">
        <v>97493</v>
      </c>
      <c r="I16" s="51">
        <v>0</v>
      </c>
      <c r="J16" s="51">
        <v>0</v>
      </c>
    </row>
    <row r="17" spans="1:16" ht="47.25" customHeight="1" x14ac:dyDescent="0.25">
      <c r="A17" s="38" t="s">
        <v>8</v>
      </c>
      <c r="B17" s="18">
        <v>8340</v>
      </c>
      <c r="C17" s="19" t="s">
        <v>9</v>
      </c>
      <c r="D17" s="17" t="s">
        <v>10</v>
      </c>
      <c r="E17" s="32" t="s">
        <v>32</v>
      </c>
      <c r="F17" s="48" t="s">
        <v>33</v>
      </c>
      <c r="G17" s="50">
        <f t="shared" si="1"/>
        <v>6000</v>
      </c>
      <c r="H17" s="50">
        <v>0</v>
      </c>
      <c r="I17" s="51">
        <v>6000</v>
      </c>
      <c r="J17" s="51">
        <v>0</v>
      </c>
      <c r="K17" s="21"/>
    </row>
    <row r="18" spans="1:16" ht="21.75" customHeight="1" x14ac:dyDescent="0.25">
      <c r="A18" s="35" t="s">
        <v>59</v>
      </c>
      <c r="B18" s="18"/>
      <c r="C18" s="19"/>
      <c r="D18" s="14" t="s">
        <v>62</v>
      </c>
      <c r="E18" s="32"/>
      <c r="F18" s="48"/>
      <c r="G18" s="52">
        <f>H18+I18</f>
        <v>30000</v>
      </c>
      <c r="H18" s="52">
        <f>H20</f>
        <v>30000</v>
      </c>
      <c r="I18" s="72">
        <f>I20</f>
        <v>0</v>
      </c>
      <c r="J18" s="72">
        <f>J20</f>
        <v>0</v>
      </c>
      <c r="K18" s="21"/>
    </row>
    <row r="19" spans="1:16" ht="22.5" customHeight="1" x14ac:dyDescent="0.25">
      <c r="A19" s="38" t="s">
        <v>60</v>
      </c>
      <c r="B19" s="18"/>
      <c r="C19" s="19"/>
      <c r="D19" s="14" t="s">
        <v>62</v>
      </c>
      <c r="E19" s="32"/>
      <c r="F19" s="48"/>
      <c r="G19" s="52">
        <f>H19+I19</f>
        <v>45000</v>
      </c>
      <c r="H19" s="52">
        <f>H20+H21</f>
        <v>45000</v>
      </c>
      <c r="I19" s="72">
        <f>I20+I21</f>
        <v>0</v>
      </c>
      <c r="J19" s="72">
        <f>J20+J21</f>
        <v>0</v>
      </c>
      <c r="K19" s="21"/>
    </row>
    <row r="20" spans="1:16" ht="46.5" customHeight="1" x14ac:dyDescent="0.25">
      <c r="A20" s="38" t="s">
        <v>61</v>
      </c>
      <c r="B20" s="18">
        <v>9800</v>
      </c>
      <c r="C20" s="19" t="s">
        <v>63</v>
      </c>
      <c r="D20" s="20" t="s">
        <v>64</v>
      </c>
      <c r="E20" s="32" t="s">
        <v>65</v>
      </c>
      <c r="F20" s="48" t="s">
        <v>66</v>
      </c>
      <c r="G20" s="50">
        <f>H20+I20</f>
        <v>30000</v>
      </c>
      <c r="H20" s="50">
        <v>30000</v>
      </c>
      <c r="I20" s="51">
        <v>0</v>
      </c>
      <c r="J20" s="51">
        <v>0</v>
      </c>
      <c r="K20" s="21"/>
    </row>
    <row r="21" spans="1:16" ht="46.5" customHeight="1" x14ac:dyDescent="0.25">
      <c r="A21" s="38" t="s">
        <v>61</v>
      </c>
      <c r="B21" s="18">
        <v>9800</v>
      </c>
      <c r="C21" s="19" t="s">
        <v>63</v>
      </c>
      <c r="D21" s="20" t="s">
        <v>64</v>
      </c>
      <c r="E21" s="32" t="s">
        <v>70</v>
      </c>
      <c r="F21" s="48" t="s">
        <v>71</v>
      </c>
      <c r="G21" s="50">
        <f>H21+I21</f>
        <v>15000</v>
      </c>
      <c r="H21" s="50">
        <v>15000</v>
      </c>
      <c r="I21" s="51">
        <v>0</v>
      </c>
      <c r="J21" s="51">
        <v>0</v>
      </c>
      <c r="K21" s="21"/>
    </row>
    <row r="22" spans="1:16" s="64" customFormat="1" ht="46.5" customHeight="1" x14ac:dyDescent="0.2">
      <c r="A22" s="57" t="s">
        <v>11</v>
      </c>
      <c r="B22" s="58"/>
      <c r="C22" s="58"/>
      <c r="D22" s="59" t="s">
        <v>34</v>
      </c>
      <c r="E22" s="60"/>
      <c r="F22" s="61"/>
      <c r="G22" s="62">
        <f>G23</f>
        <v>175124</v>
      </c>
      <c r="H22" s="62">
        <f>H23</f>
        <v>175124</v>
      </c>
      <c r="I22" s="62">
        <f>I23</f>
        <v>0</v>
      </c>
      <c r="J22" s="62">
        <f>J23</f>
        <v>0</v>
      </c>
      <c r="K22" s="63"/>
    </row>
    <row r="23" spans="1:16" s="64" customFormat="1" ht="45.75" customHeight="1" x14ac:dyDescent="0.2">
      <c r="A23" s="65" t="s">
        <v>12</v>
      </c>
      <c r="B23" s="66"/>
      <c r="C23" s="58"/>
      <c r="D23" s="59" t="s">
        <v>35</v>
      </c>
      <c r="E23" s="60"/>
      <c r="F23" s="61"/>
      <c r="G23" s="62">
        <f>I23+H23</f>
        <v>175124</v>
      </c>
      <c r="H23" s="62">
        <f>SUM(H24:H24)</f>
        <v>175124</v>
      </c>
      <c r="I23" s="62">
        <f>SUM(I24:I24)</f>
        <v>0</v>
      </c>
      <c r="J23" s="62">
        <f>SUM(J24:J24)</f>
        <v>0</v>
      </c>
      <c r="K23" s="63"/>
    </row>
    <row r="24" spans="1:16" ht="50.25" customHeight="1" x14ac:dyDescent="0.25">
      <c r="A24" s="36" t="s">
        <v>45</v>
      </c>
      <c r="B24" s="19" t="s">
        <v>46</v>
      </c>
      <c r="C24" s="19" t="s">
        <v>36</v>
      </c>
      <c r="D24" s="68" t="s">
        <v>47</v>
      </c>
      <c r="E24" s="32" t="s">
        <v>48</v>
      </c>
      <c r="F24" s="48" t="s">
        <v>53</v>
      </c>
      <c r="G24" s="50">
        <f>H24+I24</f>
        <v>175124</v>
      </c>
      <c r="H24" s="50">
        <v>175124</v>
      </c>
      <c r="I24" s="51">
        <v>0</v>
      </c>
      <c r="J24" s="51">
        <v>0</v>
      </c>
      <c r="K24" s="21"/>
    </row>
    <row r="25" spans="1:16" s="25" customFormat="1" ht="21.75" customHeight="1" x14ac:dyDescent="0.2">
      <c r="A25" s="38" t="s">
        <v>23</v>
      </c>
      <c r="B25" s="22" t="s">
        <v>23</v>
      </c>
      <c r="C25" s="13" t="s">
        <v>23</v>
      </c>
      <c r="D25" s="24" t="s">
        <v>24</v>
      </c>
      <c r="E25" s="13" t="s">
        <v>23</v>
      </c>
      <c r="F25" s="13" t="s">
        <v>23</v>
      </c>
      <c r="G25" s="56">
        <f>G22+G8+G18</f>
        <v>5117612.62</v>
      </c>
      <c r="H25" s="56">
        <f>H22+H8+H18</f>
        <v>3947355.62</v>
      </c>
      <c r="I25" s="56">
        <f>I22+I8+I18</f>
        <v>1170257</v>
      </c>
      <c r="J25" s="56">
        <f>J22+J8+J18</f>
        <v>1164257</v>
      </c>
      <c r="K25" s="26"/>
    </row>
    <row r="26" spans="1:16" ht="37.5" customHeight="1" x14ac:dyDescent="0.25">
      <c r="A26" s="2"/>
      <c r="B26" s="2"/>
      <c r="C26" s="3"/>
      <c r="D26" s="4"/>
      <c r="E26" s="27"/>
      <c r="F26" s="28"/>
      <c r="G26" s="28"/>
      <c r="H26" s="33"/>
      <c r="I26" s="31"/>
      <c r="J26" s="31"/>
    </row>
    <row r="27" spans="1:16" ht="15.75" customHeight="1" x14ac:dyDescent="0.25">
      <c r="A27" s="23"/>
      <c r="B27" s="1" t="s">
        <v>26</v>
      </c>
      <c r="C27" s="1"/>
      <c r="D27" s="1"/>
      <c r="E27" s="30"/>
      <c r="F27" s="30"/>
      <c r="G27" s="30"/>
      <c r="H27" s="7"/>
      <c r="I27" s="6" t="s">
        <v>51</v>
      </c>
    </row>
    <row r="28" spans="1:16" ht="17.25" customHeight="1" x14ac:dyDescent="0.25"/>
    <row r="29" spans="1:16" ht="16.5" customHeight="1" x14ac:dyDescent="0.25">
      <c r="A29" s="77"/>
      <c r="B29" s="77"/>
      <c r="C29" s="77"/>
      <c r="D29" s="77"/>
      <c r="E29" s="77"/>
      <c r="F29" s="77"/>
      <c r="G29" s="77"/>
      <c r="H29" s="77"/>
    </row>
    <row r="30" spans="1:16" ht="15" customHeight="1" x14ac:dyDescent="0.25">
      <c r="A30" s="76"/>
      <c r="B30" s="76"/>
      <c r="C30" s="76"/>
      <c r="D30" s="76"/>
      <c r="E30" s="76"/>
      <c r="F30" s="76"/>
      <c r="G30" s="76"/>
      <c r="H30" s="76"/>
      <c r="I30" s="29"/>
      <c r="J30" s="29"/>
      <c r="K30" s="29"/>
      <c r="L30" s="29"/>
      <c r="M30" s="29"/>
      <c r="N30" s="29"/>
      <c r="O30" s="29"/>
      <c r="P30" s="29"/>
    </row>
    <row r="31" spans="1:16" ht="15.75" customHeight="1" x14ac:dyDescent="0.25">
      <c r="A31" s="76"/>
      <c r="B31" s="76"/>
      <c r="C31" s="76"/>
      <c r="D31" s="76"/>
      <c r="E31" s="76"/>
      <c r="F31" s="76"/>
      <c r="G31" s="76"/>
      <c r="H31" s="76"/>
      <c r="I31" s="29"/>
      <c r="J31" s="29"/>
      <c r="K31" s="29"/>
      <c r="L31" s="29"/>
      <c r="M31" s="29"/>
      <c r="N31" s="29"/>
      <c r="O31" s="29"/>
      <c r="P31" s="29"/>
    </row>
  </sheetData>
  <mergeCells count="14">
    <mergeCell ref="A2:J2"/>
    <mergeCell ref="G1:J1"/>
    <mergeCell ref="A30:H30"/>
    <mergeCell ref="A31:H31"/>
    <mergeCell ref="A29:H29"/>
    <mergeCell ref="A5:A6"/>
    <mergeCell ref="B5:B6"/>
    <mergeCell ref="C5:C6"/>
    <mergeCell ref="D5:D6"/>
    <mergeCell ref="E5:E6"/>
    <mergeCell ref="F5:F6"/>
    <mergeCell ref="G5:G6"/>
    <mergeCell ref="H5:H6"/>
    <mergeCell ref="I5:J5"/>
  </mergeCells>
  <phoneticPr fontId="3" type="noConversion"/>
  <pageMargins left="0.51181102362204722" right="0.39370078740157483" top="0.55118110236220474" bottom="0.23622047244094491" header="0.35433070866141736" footer="0.35433070866141736"/>
  <pageSetup paperSize="9" scale="47" fitToHeight="32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дод.7</vt:lpstr>
      <vt:lpstr>дод.7!Область_печати</vt:lpstr>
    </vt:vector>
  </TitlesOfParts>
  <Company>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Слюсаренко</dc:creator>
  <cp:lastModifiedBy>1</cp:lastModifiedBy>
  <cp:lastPrinted>2021-11-03T13:32:02Z</cp:lastPrinted>
  <dcterms:created xsi:type="dcterms:W3CDTF">2015-01-14T12:21:58Z</dcterms:created>
  <dcterms:modified xsi:type="dcterms:W3CDTF">2021-11-04T09:55:59Z</dcterms:modified>
</cp:coreProperties>
</file>